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gprostejovcz-my.sharepoint.com/personal/kubjatova_rg_prostejov_cz/Documents/Dokumenty/Katka-školní soubory/Obec/Škola/Účetnictví/"/>
    </mc:Choice>
  </mc:AlternateContent>
  <xr:revisionPtr revIDLastSave="50" documentId="13_ncr:1_{B0123F85-D2D3-464B-BB7A-5D7CF7A09045}" xr6:coauthVersionLast="47" xr6:coauthVersionMax="47" xr10:uidLastSave="{72BE04DE-F95D-42AA-A2FC-DF53FD6191E0}"/>
  <bookViews>
    <workbookView xWindow="-108" yWindow="-108" windowWidth="23256" windowHeight="13896" xr2:uid="{00000000-000D-0000-FFFF-FFFF00000000}"/>
  </bookViews>
  <sheets>
    <sheet name="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1" l="1"/>
  <c r="G51" i="1"/>
  <c r="D51" i="1"/>
  <c r="E51" i="1"/>
  <c r="I6" i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F6" i="1"/>
  <c r="F7" i="1" s="1"/>
  <c r="F8" i="1" s="1"/>
  <c r="F9" i="1" s="1"/>
  <c r="J5" i="1"/>
  <c r="I22" i="1" l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/>
  <c r="F51" i="1"/>
  <c r="J6" i="1"/>
  <c r="F10" i="1"/>
  <c r="J51" i="1" l="1"/>
  <c r="J8" i="1"/>
  <c r="J9" i="1"/>
  <c r="J7" i="1"/>
  <c r="J10" i="1"/>
  <c r="F11" i="1"/>
  <c r="J11" i="1" l="1"/>
  <c r="F12" i="1"/>
  <c r="F13" i="1" l="1"/>
  <c r="J12" i="1"/>
  <c r="F14" i="1" l="1"/>
  <c r="J13" i="1"/>
  <c r="F15" i="1" l="1"/>
  <c r="J14" i="1"/>
  <c r="J15" i="1" l="1"/>
  <c r="F16" i="1"/>
  <c r="F17" i="1" l="1"/>
  <c r="J16" i="1"/>
  <c r="F18" i="1" l="1"/>
  <c r="J17" i="1"/>
  <c r="F19" i="1" l="1"/>
  <c r="J18" i="1"/>
  <c r="J19" i="1" l="1"/>
  <c r="F20" i="1"/>
  <c r="F21" i="1" s="1"/>
  <c r="J21" i="1" s="1"/>
  <c r="F22" i="1" l="1"/>
  <c r="J20" i="1"/>
  <c r="F23" i="1" l="1"/>
  <c r="J22" i="1"/>
  <c r="J23" i="1" l="1"/>
  <c r="F24" i="1"/>
  <c r="J24" i="1" l="1"/>
  <c r="F25" i="1"/>
  <c r="F26" i="1" l="1"/>
  <c r="J25" i="1"/>
  <c r="J26" i="1" l="1"/>
  <c r="F27" i="1"/>
  <c r="F28" i="1" l="1"/>
  <c r="J27" i="1"/>
  <c r="J28" i="1" l="1"/>
  <c r="F29" i="1"/>
  <c r="F30" i="1" l="1"/>
  <c r="J29" i="1"/>
  <c r="J30" i="1" l="1"/>
  <c r="F31" i="1"/>
  <c r="F32" i="1" l="1"/>
  <c r="J31" i="1"/>
  <c r="F33" i="1" l="1"/>
  <c r="J32" i="1"/>
  <c r="F34" i="1" l="1"/>
  <c r="J33" i="1"/>
  <c r="J34" i="1" l="1"/>
  <c r="F35" i="1"/>
  <c r="F36" i="1" l="1"/>
  <c r="J35" i="1"/>
  <c r="F37" i="1" l="1"/>
  <c r="J36" i="1"/>
  <c r="J37" i="1" l="1"/>
  <c r="F38" i="1"/>
  <c r="J38" i="1" l="1"/>
  <c r="F39" i="1"/>
  <c r="J39" i="1" l="1"/>
  <c r="F40" i="1"/>
  <c r="F41" i="1" l="1"/>
  <c r="J40" i="1"/>
  <c r="F42" i="1" l="1"/>
  <c r="J41" i="1"/>
  <c r="F43" i="1" l="1"/>
  <c r="J42" i="1"/>
  <c r="F44" i="1" l="1"/>
  <c r="J43" i="1"/>
  <c r="F45" i="1" l="1"/>
  <c r="J44" i="1"/>
  <c r="F46" i="1" l="1"/>
  <c r="J45" i="1"/>
  <c r="F47" i="1" l="1"/>
  <c r="J46" i="1"/>
  <c r="F48" i="1" l="1"/>
  <c r="F49" i="1" s="1"/>
  <c r="F50" i="1" s="1"/>
  <c r="J47" i="1"/>
  <c r="J48" i="1" l="1"/>
  <c r="J50" i="1" l="1"/>
  <c r="J49" i="1"/>
</calcChain>
</file>

<file path=xl/sharedStrings.xml><?xml version="1.0" encoding="utf-8"?>
<sst xmlns="http://schemas.openxmlformats.org/spreadsheetml/2006/main" count="82" uniqueCount="78">
  <si>
    <t>Datum</t>
  </si>
  <si>
    <t>Příjem</t>
  </si>
  <si>
    <t>Výdej</t>
  </si>
  <si>
    <t>Zůstatek</t>
  </si>
  <si>
    <t>Doklad</t>
  </si>
  <si>
    <t>Účel platby</t>
  </si>
  <si>
    <t xml:space="preserve">Příjem </t>
  </si>
  <si>
    <t>Pokladna</t>
  </si>
  <si>
    <t>Běžný účet</t>
  </si>
  <si>
    <t>Konečný zůstatek</t>
  </si>
  <si>
    <t>souhrn příjmů a výdajů</t>
  </si>
  <si>
    <t>VPD 1</t>
  </si>
  <si>
    <t>VPD 2</t>
  </si>
  <si>
    <t>knihy do knihovny ZŠ</t>
  </si>
  <si>
    <t>VPD 3</t>
  </si>
  <si>
    <t>VPD 4</t>
  </si>
  <si>
    <t>příjmy ples</t>
  </si>
  <si>
    <t>PPD 1</t>
  </si>
  <si>
    <t>výdaj ples</t>
  </si>
  <si>
    <t>VPD 5</t>
  </si>
  <si>
    <t>příjem z dětského maškarního plesu</t>
  </si>
  <si>
    <t>PPD 2</t>
  </si>
  <si>
    <t>VPD 6</t>
  </si>
  <si>
    <t>VPD 7</t>
  </si>
  <si>
    <t>VPD 8</t>
  </si>
  <si>
    <t>VPD 9</t>
  </si>
  <si>
    <t>VPD 10</t>
  </si>
  <si>
    <t>PPD 3</t>
  </si>
  <si>
    <t>VPD 11</t>
  </si>
  <si>
    <t>knihy pro prvňáčky</t>
  </si>
  <si>
    <t>PPD 4</t>
  </si>
  <si>
    <t>PPD 5</t>
  </si>
  <si>
    <t>PPD 6</t>
  </si>
  <si>
    <t>dětský maškarní karneval nákup</t>
  </si>
  <si>
    <t>vánoční prodej (vepřobraní) - náklady</t>
  </si>
  <si>
    <t>vánoční prodej (vepřobraní) - příjem</t>
  </si>
  <si>
    <t>dar do tomboly na školní ples Bexim</t>
  </si>
  <si>
    <t>mobil do tomboly na šk. ples zakoupený za dar od Bexim</t>
  </si>
  <si>
    <t>Nature s.r.o - školní sběr papíru</t>
  </si>
  <si>
    <t>PENĚŽNÍ DENÍK  2025</t>
  </si>
  <si>
    <t>převod zůstatků z 31.12.2024</t>
  </si>
  <si>
    <t>příspěvek na pomůcky do MŠ (4x3tis a 1x1500,- na jednotlivá odd.)</t>
  </si>
  <si>
    <t>5750041459</t>
  </si>
  <si>
    <t>knihy do knihovny ZŠ Dubany</t>
  </si>
  <si>
    <t>knihy do MŠ Vrbátky a pasování na čtenáře</t>
  </si>
  <si>
    <t>20250030</t>
  </si>
  <si>
    <t>školní ročenky (Prestige photo s.r.o.)</t>
  </si>
  <si>
    <t>25040122</t>
  </si>
  <si>
    <t>OSA, z.s. (ples)</t>
  </si>
  <si>
    <t>kokardy</t>
  </si>
  <si>
    <t>25FV0193</t>
  </si>
  <si>
    <t>kniha Zítra bude líp 100ks (Kaprálův mlýn, z.s.)</t>
  </si>
  <si>
    <t>šerpy, dekorace, vaky pro předškoláky MŠ</t>
  </si>
  <si>
    <t>251140</t>
  </si>
  <si>
    <t>pronájem zvukové techniky Školní Akademie</t>
  </si>
  <si>
    <t>1025006</t>
  </si>
  <si>
    <t>2503025</t>
  </si>
  <si>
    <t>výdaj pro ZŠ 01/06 (občerstvení na zápis do 1. třídy, startovné šachy,  přípravky na vši, odměny pro nejlepší žáky, odměny za sběrovou soutěž, odměny ŠD, odměny lyžařský kurz,, odměny na škole v přírodě, 2x sjezdové lyže,  výzdoba učebny, kytice, fotografie na tablo)</t>
  </si>
  <si>
    <t>platba za 1 knihu p. Kaprálové - Jednou bude líp</t>
  </si>
  <si>
    <t xml:space="preserve">dobrovolné vstupné Akademie </t>
  </si>
  <si>
    <t>výtěžek z prodeje výrobků "Advent 2024"</t>
  </si>
  <si>
    <t>obal standard eco green</t>
  </si>
  <si>
    <t>balíčky pro prvňáčky</t>
  </si>
  <si>
    <t>multimediální učebnice MIUč</t>
  </si>
  <si>
    <t>Příspěvek žáků MŠ do KPŠ (150 Kč *72 žáků)</t>
  </si>
  <si>
    <t>vklad v hotovosti</t>
  </si>
  <si>
    <t>perníčky MŠ Vrbátky</t>
  </si>
  <si>
    <t>zástěry KPŠ + baner</t>
  </si>
  <si>
    <t>251827</t>
  </si>
  <si>
    <t>00832025</t>
  </si>
  <si>
    <t>výdaj pro ZŠ  06/12 (materiál na občerstvení, odměny ŠD, jízdné a startovné šachy, mikulášská nadílka, kytice)</t>
  </si>
  <si>
    <t>Příspěvek žáků ZŠ do KPŠ (150 Kč*105 žáků)</t>
  </si>
  <si>
    <t>tržba z adventního prodej</t>
  </si>
  <si>
    <t>VPD 12</t>
  </si>
  <si>
    <t>VPD 13</t>
  </si>
  <si>
    <t>PPD 9</t>
  </si>
  <si>
    <t>PPD 7</t>
  </si>
  <si>
    <t>PPD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</si>
</sst>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č&quot;;[Red]\-#,##0.00\ &quot;Kč&quot;"/>
    <numFmt numFmtId="164" formatCode="#,##0.00\ &quot;Kč&quot;"/>
    <numFmt numFmtId="165" formatCode="#,##0.00\ _K_č"/>
  </numFmts>
  <fonts count="7" x14ac:knownFonts="1">
    <font>
      <sz val="11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 vertical="center" wrapText="1" shrinkToFit="1"/>
    </xf>
    <xf numFmtId="14" fontId="0" fillId="0" borderId="0" xfId="0" applyNumberFormat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 shrinkToFit="1"/>
    </xf>
    <xf numFmtId="164" fontId="0" fillId="0" borderId="0" xfId="0" applyNumberFormat="1" applyAlignment="1">
      <alignment horizontal="center" vertical="center" wrapText="1" shrinkToFit="1"/>
    </xf>
    <xf numFmtId="2" fontId="0" fillId="0" borderId="0" xfId="0" applyNumberFormat="1" applyAlignment="1">
      <alignment horizontal="center" vertical="center" wrapText="1" shrinkToFit="1"/>
    </xf>
    <xf numFmtId="8" fontId="0" fillId="0" borderId="0" xfId="0" applyNumberFormat="1" applyAlignment="1">
      <alignment horizontal="center" vertical="center" wrapText="1" shrinkToFit="1"/>
    </xf>
    <xf numFmtId="0" fontId="0" fillId="2" borderId="0" xfId="0" applyFill="1"/>
    <xf numFmtId="0" fontId="2" fillId="0" borderId="0" xfId="0" applyFont="1" applyAlignment="1">
      <alignment horizontal="center" vertical="center" wrapText="1" shrinkToFit="1"/>
    </xf>
    <xf numFmtId="0" fontId="2" fillId="0" borderId="0" xfId="0" applyFont="1"/>
    <xf numFmtId="8" fontId="3" fillId="0" borderId="5" xfId="0" applyNumberFormat="1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8" fontId="3" fillId="0" borderId="7" xfId="0" applyNumberFormat="1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8" fontId="3" fillId="0" borderId="6" xfId="0" applyNumberFormat="1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14" fontId="3" fillId="0" borderId="2" xfId="0" applyNumberFormat="1" applyFont="1" applyBorder="1" applyAlignment="1">
      <alignment horizontal="right" vertical="center" wrapText="1" shrinkToFit="1"/>
    </xf>
    <xf numFmtId="49" fontId="3" fillId="0" borderId="3" xfId="0" applyNumberFormat="1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165" fontId="3" fillId="0" borderId="2" xfId="0" applyNumberFormat="1" applyFont="1" applyBorder="1" applyAlignment="1">
      <alignment horizontal="right" vertical="center" wrapText="1" shrinkToFit="1"/>
    </xf>
    <xf numFmtId="165" fontId="3" fillId="0" borderId="3" xfId="0" applyNumberFormat="1" applyFont="1" applyBorder="1" applyAlignment="1">
      <alignment horizontal="right" vertical="center" wrapText="1" shrinkToFit="1"/>
    </xf>
    <xf numFmtId="165" fontId="3" fillId="0" borderId="4" xfId="0" applyNumberFormat="1" applyFont="1" applyBorder="1" applyAlignment="1">
      <alignment horizontal="right" vertical="center" wrapText="1" shrinkToFit="1"/>
    </xf>
    <xf numFmtId="4" fontId="3" fillId="0" borderId="24" xfId="0" applyNumberFormat="1" applyFont="1" applyBorder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left" vertical="center" wrapText="1" shrinkToFit="1"/>
    </xf>
    <xf numFmtId="165" fontId="3" fillId="0" borderId="10" xfId="0" applyNumberFormat="1" applyFont="1" applyBorder="1" applyAlignment="1">
      <alignment horizontal="right" vertical="center" wrapText="1" shrinkToFit="1"/>
    </xf>
    <xf numFmtId="165" fontId="3" fillId="0" borderId="1" xfId="0" applyNumberFormat="1" applyFont="1" applyBorder="1" applyAlignment="1">
      <alignment horizontal="right" vertical="center" wrapText="1" shrinkToFit="1"/>
    </xf>
    <xf numFmtId="165" fontId="3" fillId="0" borderId="11" xfId="0" applyNumberFormat="1" applyFont="1" applyBorder="1" applyAlignment="1">
      <alignment horizontal="right" vertical="center" wrapText="1" shrinkToFit="1"/>
    </xf>
    <xf numFmtId="49" fontId="4" fillId="0" borderId="16" xfId="0" applyNumberFormat="1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left" vertical="center" wrapText="1" shrinkToFit="1"/>
    </xf>
    <xf numFmtId="165" fontId="4" fillId="0" borderId="15" xfId="0" applyNumberFormat="1" applyFont="1" applyBorder="1" applyAlignment="1">
      <alignment horizontal="right" vertical="center" wrapText="1" shrinkToFit="1"/>
    </xf>
    <xf numFmtId="165" fontId="4" fillId="0" borderId="16" xfId="0" applyNumberFormat="1" applyFont="1" applyBorder="1" applyAlignment="1">
      <alignment horizontal="right" vertical="center" wrapText="1" shrinkToFit="1"/>
    </xf>
    <xf numFmtId="165" fontId="4" fillId="0" borderId="17" xfId="0" applyNumberFormat="1" applyFont="1" applyBorder="1" applyAlignment="1">
      <alignment horizontal="right" vertical="center" wrapText="1" shrinkToFit="1"/>
    </xf>
    <xf numFmtId="14" fontId="3" fillId="0" borderId="10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6" fillId="0" borderId="11" xfId="0" applyFont="1" applyBorder="1" applyAlignment="1">
      <alignment horizontal="left" vertical="center" wrapText="1" shrinkToFit="1"/>
    </xf>
    <xf numFmtId="165" fontId="6" fillId="0" borderId="10" xfId="0" applyNumberFormat="1" applyFont="1" applyBorder="1" applyAlignment="1">
      <alignment horizontal="right" vertical="center" wrapText="1" shrinkToFit="1"/>
    </xf>
    <xf numFmtId="165" fontId="6" fillId="0" borderId="1" xfId="0" applyNumberFormat="1" applyFont="1" applyBorder="1" applyAlignment="1">
      <alignment horizontal="right" vertical="center" wrapText="1" shrinkToFit="1"/>
    </xf>
    <xf numFmtId="165" fontId="6" fillId="0" borderId="11" xfId="0" applyNumberFormat="1" applyFont="1" applyBorder="1" applyAlignment="1">
      <alignment horizontal="right" vertical="center" wrapText="1" shrinkToFit="1"/>
    </xf>
    <xf numFmtId="4" fontId="6" fillId="0" borderId="24" xfId="0" applyNumberFormat="1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2" xfId="0" applyNumberFormat="1" applyFont="1" applyBorder="1" applyAlignment="1">
      <alignment horizontal="center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0" fillId="0" borderId="21" xfId="0" applyBorder="1" applyAlignment="1">
      <alignment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0" fillId="0" borderId="23" xfId="0" applyBorder="1" applyAlignment="1">
      <alignment shrinkToFit="1"/>
    </xf>
    <xf numFmtId="0" fontId="3" fillId="0" borderId="30" xfId="0" applyFont="1" applyBorder="1" applyAlignment="1">
      <alignment horizontal="center" vertical="center" wrapText="1" shrinkToFit="1"/>
    </xf>
    <xf numFmtId="0" fontId="3" fillId="0" borderId="31" xfId="0" applyFont="1" applyBorder="1" applyAlignment="1">
      <alignment horizontal="center" vertical="center" wrapText="1" shrinkToFit="1"/>
    </xf>
    <xf numFmtId="0" fontId="3" fillId="0" borderId="25" xfId="0" applyFont="1" applyBorder="1" applyAlignment="1">
      <alignment horizontal="center" vertical="center" wrapText="1" shrinkToFit="1"/>
    </xf>
    <xf numFmtId="0" fontId="3" fillId="0" borderId="28" xfId="0" applyFont="1" applyBorder="1" applyAlignment="1">
      <alignment horizontal="center" vertical="center" wrapText="1" shrinkToFit="1"/>
    </xf>
    <xf numFmtId="0" fontId="3" fillId="0" borderId="29" xfId="0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7"/>
  <sheetViews>
    <sheetView tabSelected="1" zoomScale="102" zoomScaleNormal="85" workbookViewId="0">
      <selection activeCell="C16" sqref="C16"/>
    </sheetView>
  </sheetViews>
  <sheetFormatPr defaultRowHeight="14.4" x14ac:dyDescent="0.3"/>
  <cols>
    <col min="1" max="1" width="12.6640625" customWidth="1"/>
    <col min="2" max="2" width="21.109375" customWidth="1"/>
    <col min="3" max="3" width="81.6640625" customWidth="1"/>
    <col min="4" max="5" width="12.6640625" customWidth="1"/>
    <col min="6" max="6" width="13.5546875" customWidth="1"/>
    <col min="7" max="7" width="14" customWidth="1"/>
    <col min="8" max="9" width="12.6640625" customWidth="1"/>
    <col min="10" max="10" width="14.5546875" customWidth="1"/>
  </cols>
  <sheetData>
    <row r="1" spans="1:11" x14ac:dyDescent="0.3">
      <c r="A1" s="45" t="s">
        <v>39</v>
      </c>
      <c r="B1" s="46"/>
      <c r="C1" s="46"/>
      <c r="D1" s="46"/>
      <c r="E1" s="46"/>
      <c r="F1" s="46"/>
      <c r="G1" s="46"/>
      <c r="H1" s="46"/>
      <c r="I1" s="46"/>
      <c r="J1" s="47"/>
    </row>
    <row r="2" spans="1:11" ht="32.25" customHeight="1" thickBot="1" x14ac:dyDescent="0.35">
      <c r="A2" s="48"/>
      <c r="B2" s="49"/>
      <c r="C2" s="49"/>
      <c r="D2" s="49"/>
      <c r="E2" s="49"/>
      <c r="F2" s="49"/>
      <c r="G2" s="49"/>
      <c r="H2" s="49"/>
      <c r="I2" s="49"/>
      <c r="J2" s="50"/>
    </row>
    <row r="3" spans="1:11" ht="18.75" customHeight="1" x14ac:dyDescent="0.3">
      <c r="A3" s="43" t="s">
        <v>0</v>
      </c>
      <c r="B3" s="41" t="s">
        <v>4</v>
      </c>
      <c r="C3" s="56" t="s">
        <v>5</v>
      </c>
      <c r="D3" s="53" t="s">
        <v>7</v>
      </c>
      <c r="E3" s="54"/>
      <c r="F3" s="55"/>
      <c r="G3" s="53" t="s">
        <v>8</v>
      </c>
      <c r="H3" s="54"/>
      <c r="I3" s="55"/>
      <c r="J3" s="51" t="s">
        <v>9</v>
      </c>
      <c r="K3" s="1"/>
    </row>
    <row r="4" spans="1:11" ht="20.25" customHeight="1" thickBot="1" x14ac:dyDescent="0.35">
      <c r="A4" s="44"/>
      <c r="B4" s="42"/>
      <c r="C4" s="57"/>
      <c r="D4" s="10" t="s">
        <v>1</v>
      </c>
      <c r="E4" s="11" t="s">
        <v>2</v>
      </c>
      <c r="F4" s="12" t="s">
        <v>3</v>
      </c>
      <c r="G4" s="13" t="s">
        <v>6</v>
      </c>
      <c r="H4" s="14" t="s">
        <v>2</v>
      </c>
      <c r="I4" s="15" t="s">
        <v>3</v>
      </c>
      <c r="J4" s="52"/>
      <c r="K4" s="1"/>
    </row>
    <row r="5" spans="1:11" ht="15" customHeight="1" thickBot="1" x14ac:dyDescent="0.35">
      <c r="A5" s="16"/>
      <c r="B5" s="17"/>
      <c r="C5" s="18" t="s">
        <v>40</v>
      </c>
      <c r="D5" s="19">
        <v>118350</v>
      </c>
      <c r="E5" s="20"/>
      <c r="F5" s="21">
        <v>118350</v>
      </c>
      <c r="G5" s="19">
        <v>56003.23</v>
      </c>
      <c r="H5" s="20"/>
      <c r="I5" s="21">
        <v>56003.23</v>
      </c>
      <c r="J5" s="22">
        <f>F5+I5</f>
        <v>174353.23</v>
      </c>
      <c r="K5" s="1"/>
    </row>
    <row r="6" spans="1:11" ht="15" customHeight="1" thickBot="1" x14ac:dyDescent="0.35">
      <c r="A6" s="33">
        <v>45671.1</v>
      </c>
      <c r="B6" s="23" t="s">
        <v>11</v>
      </c>
      <c r="C6" s="36" t="s">
        <v>41</v>
      </c>
      <c r="D6" s="25"/>
      <c r="E6" s="26">
        <v>13500</v>
      </c>
      <c r="F6" s="27">
        <f>F5+D6-E6</f>
        <v>104850</v>
      </c>
      <c r="G6" s="25"/>
      <c r="H6" s="26"/>
      <c r="I6" s="27">
        <f>I5+G6-H6</f>
        <v>56003.23</v>
      </c>
      <c r="J6" s="22">
        <f t="shared" ref="J6:J50" si="0">F6+I6</f>
        <v>160853.23000000001</v>
      </c>
      <c r="K6" s="1"/>
    </row>
    <row r="7" spans="1:11" ht="15" customHeight="1" thickBot="1" x14ac:dyDescent="0.35">
      <c r="A7" s="33">
        <v>45663</v>
      </c>
      <c r="B7" s="23" t="s">
        <v>42</v>
      </c>
      <c r="C7" s="36" t="s">
        <v>37</v>
      </c>
      <c r="D7" s="25"/>
      <c r="E7" s="26"/>
      <c r="F7" s="27">
        <f>F6+D7-E7</f>
        <v>104850</v>
      </c>
      <c r="G7" s="25"/>
      <c r="H7" s="26">
        <v>8388</v>
      </c>
      <c r="I7" s="27">
        <f>I6+G7-H7</f>
        <v>47615.23</v>
      </c>
      <c r="J7" s="22">
        <f t="shared" si="0"/>
        <v>152465.23000000001</v>
      </c>
      <c r="K7" s="1"/>
    </row>
    <row r="8" spans="1:11" ht="15" customHeight="1" thickBot="1" x14ac:dyDescent="0.35">
      <c r="A8" s="33">
        <v>45677</v>
      </c>
      <c r="B8" s="23"/>
      <c r="C8" s="36" t="s">
        <v>36</v>
      </c>
      <c r="D8" s="25"/>
      <c r="E8" s="26"/>
      <c r="F8" s="27">
        <f t="shared" ref="F8:F50" si="1">F7+D8-E8</f>
        <v>104850</v>
      </c>
      <c r="G8" s="25">
        <v>10000</v>
      </c>
      <c r="H8" s="26"/>
      <c r="I8" s="27">
        <f t="shared" ref="I8:I50" si="2">I7+G8-H8</f>
        <v>57615.23</v>
      </c>
      <c r="J8" s="22">
        <f t="shared" si="0"/>
        <v>162465.23000000001</v>
      </c>
      <c r="K8" s="1"/>
    </row>
    <row r="9" spans="1:11" ht="15" customHeight="1" thickBot="1" x14ac:dyDescent="0.35">
      <c r="A9" s="33">
        <v>45672</v>
      </c>
      <c r="B9" s="23" t="s">
        <v>12</v>
      </c>
      <c r="C9" s="36" t="s">
        <v>13</v>
      </c>
      <c r="D9" s="25"/>
      <c r="E9" s="26">
        <v>23395</v>
      </c>
      <c r="F9" s="27">
        <f t="shared" si="1"/>
        <v>81455</v>
      </c>
      <c r="G9" s="25"/>
      <c r="H9" s="26"/>
      <c r="I9" s="27">
        <f t="shared" si="2"/>
        <v>57615.23</v>
      </c>
      <c r="J9" s="22">
        <f t="shared" si="0"/>
        <v>139070.23000000001</v>
      </c>
      <c r="K9" s="1"/>
    </row>
    <row r="10" spans="1:11" ht="15" customHeight="1" thickBot="1" x14ac:dyDescent="0.35">
      <c r="A10" s="33">
        <v>45677</v>
      </c>
      <c r="B10" s="23" t="s">
        <v>17</v>
      </c>
      <c r="C10" s="36" t="s">
        <v>16</v>
      </c>
      <c r="D10" s="25">
        <v>129610</v>
      </c>
      <c r="E10" s="26"/>
      <c r="F10" s="27">
        <f t="shared" si="1"/>
        <v>211065</v>
      </c>
      <c r="G10" s="25"/>
      <c r="H10" s="26"/>
      <c r="I10" s="27">
        <f t="shared" si="2"/>
        <v>57615.23</v>
      </c>
      <c r="J10" s="22">
        <f t="shared" si="0"/>
        <v>268680.23</v>
      </c>
      <c r="K10" s="1"/>
    </row>
    <row r="11" spans="1:11" ht="15" customHeight="1" thickBot="1" x14ac:dyDescent="0.35">
      <c r="A11" s="33">
        <v>45677</v>
      </c>
      <c r="B11" s="23" t="s">
        <v>14</v>
      </c>
      <c r="C11" s="36" t="s">
        <v>18</v>
      </c>
      <c r="D11" s="25"/>
      <c r="E11" s="26">
        <v>102425</v>
      </c>
      <c r="F11" s="27">
        <f t="shared" si="1"/>
        <v>108640</v>
      </c>
      <c r="G11" s="25"/>
      <c r="H11" s="26"/>
      <c r="I11" s="27">
        <f t="shared" si="2"/>
        <v>57615.23</v>
      </c>
      <c r="J11" s="22">
        <f t="shared" si="0"/>
        <v>166255.23000000001</v>
      </c>
      <c r="K11" s="1"/>
    </row>
    <row r="12" spans="1:11" ht="15" customHeight="1" thickBot="1" x14ac:dyDescent="0.35">
      <c r="A12" s="33">
        <v>45735</v>
      </c>
      <c r="B12" s="23" t="s">
        <v>15</v>
      </c>
      <c r="C12" s="36" t="s">
        <v>33</v>
      </c>
      <c r="D12" s="25"/>
      <c r="E12" s="26">
        <v>6622</v>
      </c>
      <c r="F12" s="27">
        <f t="shared" si="1"/>
        <v>102018</v>
      </c>
      <c r="G12" s="25"/>
      <c r="H12" s="26"/>
      <c r="I12" s="27">
        <f t="shared" si="2"/>
        <v>57615.23</v>
      </c>
      <c r="J12" s="22">
        <f t="shared" si="0"/>
        <v>159633.23000000001</v>
      </c>
      <c r="K12" s="1"/>
    </row>
    <row r="13" spans="1:11" ht="15" customHeight="1" thickBot="1" x14ac:dyDescent="0.35">
      <c r="A13" s="33">
        <v>45735</v>
      </c>
      <c r="B13" s="23" t="s">
        <v>21</v>
      </c>
      <c r="C13" s="24" t="s">
        <v>20</v>
      </c>
      <c r="D13" s="25">
        <v>9112</v>
      </c>
      <c r="E13" s="26"/>
      <c r="F13" s="27">
        <f t="shared" si="1"/>
        <v>111130</v>
      </c>
      <c r="G13" s="25"/>
      <c r="H13" s="26"/>
      <c r="I13" s="27">
        <f t="shared" si="2"/>
        <v>57615.23</v>
      </c>
      <c r="J13" s="22">
        <f t="shared" si="0"/>
        <v>168745.23</v>
      </c>
      <c r="K13" s="1"/>
    </row>
    <row r="14" spans="1:11" ht="15" customHeight="1" thickBot="1" x14ac:dyDescent="0.35">
      <c r="A14" s="33">
        <v>45735</v>
      </c>
      <c r="B14" s="23" t="s">
        <v>19</v>
      </c>
      <c r="C14" s="24" t="s">
        <v>43</v>
      </c>
      <c r="D14" s="25"/>
      <c r="E14" s="38">
        <v>3914</v>
      </c>
      <c r="F14" s="27">
        <f t="shared" si="1"/>
        <v>107216</v>
      </c>
      <c r="G14" s="25"/>
      <c r="H14" s="26"/>
      <c r="I14" s="27">
        <f t="shared" si="2"/>
        <v>57615.23</v>
      </c>
      <c r="J14" s="22">
        <f t="shared" si="0"/>
        <v>164831.23000000001</v>
      </c>
      <c r="K14" s="1"/>
    </row>
    <row r="15" spans="1:11" ht="15" customHeight="1" thickBot="1" x14ac:dyDescent="0.35">
      <c r="A15" s="33">
        <v>45749</v>
      </c>
      <c r="B15" s="23" t="s">
        <v>45</v>
      </c>
      <c r="C15" s="36" t="s">
        <v>46</v>
      </c>
      <c r="D15" s="37"/>
      <c r="E15" s="38"/>
      <c r="F15" s="39">
        <f t="shared" si="1"/>
        <v>107216</v>
      </c>
      <c r="G15" s="37"/>
      <c r="H15" s="38">
        <v>11250</v>
      </c>
      <c r="I15" s="39">
        <f t="shared" si="2"/>
        <v>46365.23</v>
      </c>
      <c r="J15" s="40">
        <f t="shared" si="0"/>
        <v>153581.23000000001</v>
      </c>
      <c r="K15" s="1"/>
    </row>
    <row r="16" spans="1:11" ht="15" customHeight="1" thickBot="1" x14ac:dyDescent="0.35">
      <c r="A16" s="33">
        <v>45770</v>
      </c>
      <c r="B16" s="23" t="s">
        <v>47</v>
      </c>
      <c r="C16" s="24" t="s">
        <v>48</v>
      </c>
      <c r="D16" s="37"/>
      <c r="E16" s="38"/>
      <c r="F16" s="39">
        <f t="shared" si="1"/>
        <v>107216</v>
      </c>
      <c r="G16" s="37"/>
      <c r="H16" s="38">
        <v>2481.71</v>
      </c>
      <c r="I16" s="39">
        <f t="shared" si="2"/>
        <v>43883.520000000004</v>
      </c>
      <c r="J16" s="40">
        <f t="shared" si="0"/>
        <v>151099.52000000002</v>
      </c>
      <c r="K16" s="1"/>
    </row>
    <row r="17" spans="1:20" ht="15" customHeight="1" thickBot="1" x14ac:dyDescent="0.35">
      <c r="A17" s="33">
        <v>45796</v>
      </c>
      <c r="B17" s="23" t="s">
        <v>22</v>
      </c>
      <c r="C17" s="36" t="s">
        <v>44</v>
      </c>
      <c r="D17" s="37"/>
      <c r="E17" s="38">
        <v>16136</v>
      </c>
      <c r="F17" s="39">
        <f t="shared" si="1"/>
        <v>91080</v>
      </c>
      <c r="G17" s="37"/>
      <c r="H17" s="38"/>
      <c r="I17" s="39">
        <f t="shared" si="2"/>
        <v>43883.520000000004</v>
      </c>
      <c r="J17" s="40">
        <f t="shared" si="0"/>
        <v>134963.52000000002</v>
      </c>
      <c r="K17" s="1"/>
    </row>
    <row r="18" spans="1:20" ht="15" customHeight="1" thickBot="1" x14ac:dyDescent="0.35">
      <c r="A18" s="33">
        <v>45797</v>
      </c>
      <c r="B18" s="23" t="s">
        <v>23</v>
      </c>
      <c r="C18" s="24" t="s">
        <v>49</v>
      </c>
      <c r="D18" s="37"/>
      <c r="E18" s="38">
        <v>3006</v>
      </c>
      <c r="F18" s="39">
        <f t="shared" si="1"/>
        <v>88074</v>
      </c>
      <c r="G18" s="37"/>
      <c r="H18" s="38"/>
      <c r="I18" s="39">
        <f t="shared" si="2"/>
        <v>43883.520000000004</v>
      </c>
      <c r="J18" s="40">
        <f t="shared" si="0"/>
        <v>131957.52000000002</v>
      </c>
      <c r="K18" s="1"/>
    </row>
    <row r="19" spans="1:20" ht="15" customHeight="1" thickBot="1" x14ac:dyDescent="0.35">
      <c r="A19" s="33">
        <v>45804</v>
      </c>
      <c r="B19" s="23" t="s">
        <v>50</v>
      </c>
      <c r="C19" s="24" t="s">
        <v>51</v>
      </c>
      <c r="D19" s="37"/>
      <c r="E19" s="38"/>
      <c r="F19" s="39">
        <f t="shared" si="1"/>
        <v>88074</v>
      </c>
      <c r="G19" s="37"/>
      <c r="H19" s="38">
        <v>25000</v>
      </c>
      <c r="I19" s="39">
        <f t="shared" si="2"/>
        <v>18883.520000000004</v>
      </c>
      <c r="J19" s="40">
        <f t="shared" si="0"/>
        <v>106957.52</v>
      </c>
      <c r="K19" s="1"/>
    </row>
    <row r="20" spans="1:20" ht="15" customHeight="1" thickBot="1" x14ac:dyDescent="0.35">
      <c r="A20" s="33">
        <v>45806</v>
      </c>
      <c r="B20" s="23"/>
      <c r="C20" s="24" t="s">
        <v>38</v>
      </c>
      <c r="D20" s="37"/>
      <c r="E20" s="38"/>
      <c r="F20" s="39">
        <f t="shared" si="1"/>
        <v>88074</v>
      </c>
      <c r="G20" s="37">
        <v>14161</v>
      </c>
      <c r="H20" s="38"/>
      <c r="I20" s="39">
        <f t="shared" si="2"/>
        <v>33044.520000000004</v>
      </c>
      <c r="J20" s="40">
        <f t="shared" si="0"/>
        <v>121118.52</v>
      </c>
      <c r="K20" s="1"/>
    </row>
    <row r="21" spans="1:20" ht="14.4" customHeight="1" thickBot="1" x14ac:dyDescent="0.35">
      <c r="A21" s="33">
        <v>45814</v>
      </c>
      <c r="B21" s="23" t="s">
        <v>53</v>
      </c>
      <c r="C21" s="36" t="s">
        <v>52</v>
      </c>
      <c r="D21" s="37"/>
      <c r="E21" s="38"/>
      <c r="F21" s="39">
        <f t="shared" si="1"/>
        <v>88074</v>
      </c>
      <c r="G21" s="37"/>
      <c r="H21" s="38">
        <v>4298</v>
      </c>
      <c r="I21" s="39">
        <f t="shared" si="2"/>
        <v>28746.520000000004</v>
      </c>
      <c r="J21" s="40">
        <f t="shared" si="0"/>
        <v>116820.52</v>
      </c>
      <c r="K21" s="1"/>
    </row>
    <row r="22" spans="1:20" s="7" customFormat="1" ht="15" customHeight="1" thickBot="1" x14ac:dyDescent="0.35">
      <c r="A22" s="33">
        <v>45814</v>
      </c>
      <c r="B22" s="23" t="s">
        <v>55</v>
      </c>
      <c r="C22" s="24" t="s">
        <v>54</v>
      </c>
      <c r="D22" s="25"/>
      <c r="E22" s="26"/>
      <c r="F22" s="27">
        <f>F21+D22-E22</f>
        <v>88074</v>
      </c>
      <c r="G22" s="25"/>
      <c r="H22" s="26">
        <v>4000</v>
      </c>
      <c r="I22" s="27">
        <f>I21+G22-H22</f>
        <v>24746.520000000004</v>
      </c>
      <c r="J22" s="22">
        <f t="shared" ref="J22:J24" si="3">F22+I22</f>
        <v>112820.52</v>
      </c>
      <c r="K22" s="1"/>
      <c r="L22"/>
      <c r="M22"/>
      <c r="N22"/>
      <c r="O22"/>
      <c r="P22"/>
      <c r="Q22"/>
      <c r="R22"/>
      <c r="S22"/>
      <c r="T22"/>
    </row>
    <row r="23" spans="1:20" s="7" customFormat="1" ht="15" customHeight="1" thickBot="1" x14ac:dyDescent="0.35">
      <c r="A23" s="33">
        <v>45880</v>
      </c>
      <c r="B23" s="23" t="s">
        <v>24</v>
      </c>
      <c r="C23" s="24" t="s">
        <v>29</v>
      </c>
      <c r="D23" s="25"/>
      <c r="E23" s="26">
        <v>9225</v>
      </c>
      <c r="F23" s="27">
        <f t="shared" ref="F23" si="4">F22+D23-E23</f>
        <v>78849</v>
      </c>
      <c r="G23" s="25"/>
      <c r="H23" s="26"/>
      <c r="I23" s="27">
        <f t="shared" ref="I23" si="5">I22+G23-H23</f>
        <v>24746.520000000004</v>
      </c>
      <c r="J23" s="22">
        <f t="shared" si="3"/>
        <v>103595.52</v>
      </c>
      <c r="K23" s="1"/>
      <c r="L23"/>
      <c r="M23"/>
      <c r="N23"/>
      <c r="O23"/>
      <c r="P23"/>
      <c r="Q23"/>
      <c r="R23"/>
      <c r="S23"/>
      <c r="T23"/>
    </row>
    <row r="24" spans="1:20" s="7" customFormat="1" ht="15" customHeight="1" thickBot="1" x14ac:dyDescent="0.35">
      <c r="A24" s="33">
        <v>45880</v>
      </c>
      <c r="B24" s="23" t="s">
        <v>25</v>
      </c>
      <c r="C24" s="36" t="s">
        <v>63</v>
      </c>
      <c r="D24" s="25"/>
      <c r="E24" s="26">
        <v>9363</v>
      </c>
      <c r="F24" s="27">
        <f>F23+D24-E24</f>
        <v>69486</v>
      </c>
      <c r="G24" s="25"/>
      <c r="H24" s="26"/>
      <c r="I24" s="27">
        <f>I23+G24-H24</f>
        <v>24746.520000000004</v>
      </c>
      <c r="J24" s="22">
        <f t="shared" si="3"/>
        <v>94232.52</v>
      </c>
      <c r="K24" s="1"/>
      <c r="L24"/>
      <c r="M24"/>
      <c r="N24"/>
      <c r="O24"/>
      <c r="P24"/>
      <c r="Q24"/>
      <c r="R24"/>
      <c r="S24"/>
      <c r="T24"/>
    </row>
    <row r="25" spans="1:20" ht="15" customHeight="1" thickBot="1" x14ac:dyDescent="0.35">
      <c r="A25" s="33">
        <v>45897</v>
      </c>
      <c r="B25" s="23" t="s">
        <v>26</v>
      </c>
      <c r="C25" s="36" t="s">
        <v>62</v>
      </c>
      <c r="D25" s="25"/>
      <c r="E25" s="26">
        <v>1893</v>
      </c>
      <c r="F25" s="27">
        <f>F24+D25-E25</f>
        <v>67593</v>
      </c>
      <c r="G25" s="25"/>
      <c r="H25" s="26"/>
      <c r="I25" s="27">
        <f>I24+G25-H25</f>
        <v>24746.520000000004</v>
      </c>
      <c r="J25" s="22">
        <f t="shared" si="0"/>
        <v>92339.520000000004</v>
      </c>
      <c r="K25" s="1"/>
    </row>
    <row r="26" spans="1:20" s="7" customFormat="1" ht="15" customHeight="1" thickBot="1" x14ac:dyDescent="0.35">
      <c r="A26" s="33">
        <v>45909</v>
      </c>
      <c r="B26" s="23" t="s">
        <v>56</v>
      </c>
      <c r="C26" s="36" t="s">
        <v>61</v>
      </c>
      <c r="D26" s="25"/>
      <c r="E26" s="26"/>
      <c r="F26" s="27">
        <f t="shared" si="1"/>
        <v>67593</v>
      </c>
      <c r="G26" s="25"/>
      <c r="H26" s="26">
        <v>9130</v>
      </c>
      <c r="I26" s="27">
        <f t="shared" si="2"/>
        <v>15616.520000000004</v>
      </c>
      <c r="J26" s="22">
        <f t="shared" si="0"/>
        <v>83209.52</v>
      </c>
      <c r="K26" s="1"/>
      <c r="L26"/>
      <c r="M26"/>
      <c r="N26"/>
      <c r="O26"/>
      <c r="P26"/>
      <c r="Q26"/>
      <c r="R26"/>
      <c r="S26"/>
      <c r="T26"/>
    </row>
    <row r="27" spans="1:20" s="7" customFormat="1" ht="45.6" customHeight="1" thickBot="1" x14ac:dyDescent="0.35">
      <c r="A27" s="33">
        <v>45919</v>
      </c>
      <c r="B27" s="23" t="s">
        <v>28</v>
      </c>
      <c r="C27" s="24" t="s">
        <v>57</v>
      </c>
      <c r="D27" s="25"/>
      <c r="E27" s="26">
        <v>30381</v>
      </c>
      <c r="F27" s="27">
        <f t="shared" si="1"/>
        <v>37212</v>
      </c>
      <c r="G27" s="25"/>
      <c r="H27" s="26"/>
      <c r="I27" s="27">
        <f t="shared" si="2"/>
        <v>15616.520000000004</v>
      </c>
      <c r="J27" s="22">
        <f t="shared" si="0"/>
        <v>52828.520000000004</v>
      </c>
      <c r="K27" s="1"/>
      <c r="L27"/>
      <c r="M27"/>
      <c r="N27"/>
      <c r="O27"/>
      <c r="P27"/>
      <c r="Q27"/>
      <c r="R27"/>
      <c r="S27"/>
      <c r="T27"/>
    </row>
    <row r="28" spans="1:20" s="7" customFormat="1" ht="15" customHeight="1" thickBot="1" x14ac:dyDescent="0.35">
      <c r="A28" s="33">
        <v>45919</v>
      </c>
      <c r="B28" s="23" t="s">
        <v>27</v>
      </c>
      <c r="C28" s="36" t="s">
        <v>60</v>
      </c>
      <c r="D28" s="25">
        <v>25882</v>
      </c>
      <c r="E28" s="26"/>
      <c r="F28" s="27">
        <f t="shared" si="1"/>
        <v>63094</v>
      </c>
      <c r="G28" s="25"/>
      <c r="H28" s="26"/>
      <c r="I28" s="27">
        <f t="shared" si="2"/>
        <v>15616.520000000004</v>
      </c>
      <c r="J28" s="22">
        <f t="shared" si="0"/>
        <v>78710.52</v>
      </c>
      <c r="K28" s="1"/>
      <c r="L28"/>
      <c r="M28"/>
      <c r="N28"/>
      <c r="O28"/>
      <c r="P28"/>
      <c r="Q28"/>
      <c r="R28"/>
      <c r="S28"/>
      <c r="T28"/>
    </row>
    <row r="29" spans="1:20" s="7" customFormat="1" ht="15" customHeight="1" thickBot="1" x14ac:dyDescent="0.35">
      <c r="A29" s="33">
        <v>45919</v>
      </c>
      <c r="B29" s="23" t="s">
        <v>30</v>
      </c>
      <c r="C29" s="36" t="s">
        <v>59</v>
      </c>
      <c r="D29" s="25">
        <v>9355</v>
      </c>
      <c r="E29" s="26"/>
      <c r="F29" s="27">
        <f t="shared" si="1"/>
        <v>72449</v>
      </c>
      <c r="G29" s="25"/>
      <c r="H29" s="26"/>
      <c r="I29" s="27">
        <f t="shared" si="2"/>
        <v>15616.520000000004</v>
      </c>
      <c r="J29" s="22">
        <f t="shared" si="0"/>
        <v>88065.52</v>
      </c>
      <c r="K29" s="1"/>
      <c r="L29"/>
      <c r="M29"/>
      <c r="N29"/>
      <c r="O29"/>
      <c r="P29"/>
      <c r="Q29"/>
      <c r="R29"/>
      <c r="S29"/>
      <c r="T29"/>
    </row>
    <row r="30" spans="1:20" s="7" customFormat="1" ht="15.6" customHeight="1" thickBot="1" x14ac:dyDescent="0.35">
      <c r="A30" s="33">
        <v>45919</v>
      </c>
      <c r="B30" s="23" t="s">
        <v>31</v>
      </c>
      <c r="C30" s="36" t="s">
        <v>58</v>
      </c>
      <c r="D30" s="25">
        <v>250</v>
      </c>
      <c r="E30" s="26"/>
      <c r="F30" s="27">
        <f t="shared" si="1"/>
        <v>72699</v>
      </c>
      <c r="G30" s="25"/>
      <c r="H30" s="26"/>
      <c r="I30" s="27">
        <f t="shared" si="2"/>
        <v>15616.520000000004</v>
      </c>
      <c r="J30" s="22">
        <f t="shared" si="0"/>
        <v>88315.520000000004</v>
      </c>
      <c r="K30" s="1"/>
      <c r="L30"/>
      <c r="M30"/>
      <c r="N30"/>
      <c r="O30"/>
      <c r="P30"/>
      <c r="Q30"/>
      <c r="R30"/>
      <c r="S30"/>
      <c r="T30"/>
    </row>
    <row r="31" spans="1:20" s="7" customFormat="1" ht="15" customHeight="1" thickBot="1" x14ac:dyDescent="0.35">
      <c r="A31" s="33">
        <v>45979</v>
      </c>
      <c r="B31" s="23" t="s">
        <v>32</v>
      </c>
      <c r="C31" s="36" t="s">
        <v>64</v>
      </c>
      <c r="D31" s="25">
        <v>10800</v>
      </c>
      <c r="E31" s="26"/>
      <c r="F31" s="27">
        <f t="shared" si="1"/>
        <v>83499</v>
      </c>
      <c r="G31" s="25"/>
      <c r="H31" s="26"/>
      <c r="I31" s="27">
        <f t="shared" si="2"/>
        <v>15616.520000000004</v>
      </c>
      <c r="J31" s="22">
        <f t="shared" si="0"/>
        <v>99115.520000000004</v>
      </c>
      <c r="K31" s="1"/>
      <c r="L31"/>
      <c r="M31"/>
      <c r="N31"/>
      <c r="O31"/>
      <c r="P31"/>
      <c r="Q31"/>
      <c r="R31"/>
      <c r="S31"/>
      <c r="T31"/>
    </row>
    <row r="32" spans="1:20" s="7" customFormat="1" ht="15" customHeight="1" thickBot="1" x14ac:dyDescent="0.35">
      <c r="A32" s="33">
        <v>45979</v>
      </c>
      <c r="B32" s="23" t="s">
        <v>68</v>
      </c>
      <c r="C32" s="36" t="s">
        <v>67</v>
      </c>
      <c r="D32" s="25"/>
      <c r="E32" s="26"/>
      <c r="F32" s="27">
        <f t="shared" si="1"/>
        <v>83499</v>
      </c>
      <c r="G32" s="25"/>
      <c r="H32" s="26">
        <v>4543</v>
      </c>
      <c r="I32" s="27">
        <f t="shared" si="2"/>
        <v>11073.520000000004</v>
      </c>
      <c r="J32" s="22">
        <f t="shared" si="0"/>
        <v>94572.52</v>
      </c>
      <c r="K32" s="1"/>
      <c r="L32"/>
      <c r="M32"/>
      <c r="N32"/>
      <c r="O32"/>
      <c r="P32"/>
      <c r="Q32"/>
      <c r="R32"/>
      <c r="S32"/>
      <c r="T32"/>
    </row>
    <row r="33" spans="1:20" s="7" customFormat="1" ht="15" customHeight="1" thickBot="1" x14ac:dyDescent="0.35">
      <c r="A33" s="33">
        <v>45987</v>
      </c>
      <c r="B33" s="23"/>
      <c r="C33" s="36" t="s">
        <v>65</v>
      </c>
      <c r="D33" s="25"/>
      <c r="E33" s="26"/>
      <c r="F33" s="27">
        <f t="shared" si="1"/>
        <v>83499</v>
      </c>
      <c r="G33" s="25">
        <v>7300</v>
      </c>
      <c r="H33" s="26"/>
      <c r="I33" s="27">
        <f t="shared" si="2"/>
        <v>18373.520000000004</v>
      </c>
      <c r="J33" s="22">
        <f t="shared" si="0"/>
        <v>101872.52</v>
      </c>
      <c r="K33" s="1"/>
      <c r="L33"/>
      <c r="M33"/>
      <c r="N33"/>
      <c r="O33"/>
      <c r="P33"/>
      <c r="Q33"/>
      <c r="R33"/>
      <c r="S33"/>
      <c r="T33"/>
    </row>
    <row r="34" spans="1:20" s="7" customFormat="1" ht="15" customHeight="1" thickBot="1" x14ac:dyDescent="0.35">
      <c r="A34" s="33">
        <v>45992</v>
      </c>
      <c r="B34" s="23"/>
      <c r="C34" s="36" t="s">
        <v>38</v>
      </c>
      <c r="D34" s="25"/>
      <c r="E34" s="26"/>
      <c r="F34" s="27">
        <f t="shared" si="1"/>
        <v>83499</v>
      </c>
      <c r="G34" s="25">
        <v>12780</v>
      </c>
      <c r="H34" s="26"/>
      <c r="I34" s="27">
        <f t="shared" si="2"/>
        <v>31153.520000000004</v>
      </c>
      <c r="J34" s="22">
        <f t="shared" si="0"/>
        <v>114652.52</v>
      </c>
      <c r="K34" s="1"/>
      <c r="L34"/>
      <c r="M34"/>
      <c r="N34"/>
      <c r="O34"/>
      <c r="P34"/>
      <c r="Q34"/>
      <c r="R34"/>
      <c r="S34"/>
      <c r="T34"/>
    </row>
    <row r="35" spans="1:20" s="7" customFormat="1" ht="15" customHeight="1" thickBot="1" x14ac:dyDescent="0.35">
      <c r="A35" s="33">
        <v>45997</v>
      </c>
      <c r="B35" s="23" t="s">
        <v>69</v>
      </c>
      <c r="C35" s="36" t="s">
        <v>66</v>
      </c>
      <c r="D35" s="25"/>
      <c r="E35" s="26"/>
      <c r="F35" s="27">
        <f t="shared" si="1"/>
        <v>83499</v>
      </c>
      <c r="G35" s="25"/>
      <c r="H35" s="26">
        <v>4500</v>
      </c>
      <c r="I35" s="27">
        <f t="shared" si="2"/>
        <v>26653.520000000004</v>
      </c>
      <c r="J35" s="22">
        <f t="shared" si="0"/>
        <v>110152.52</v>
      </c>
      <c r="K35" s="1"/>
      <c r="L35"/>
      <c r="M35"/>
      <c r="N35"/>
      <c r="O35"/>
      <c r="P35"/>
      <c r="Q35"/>
      <c r="R35"/>
      <c r="S35"/>
      <c r="T35"/>
    </row>
    <row r="36" spans="1:20" s="7" customFormat="1" ht="15" customHeight="1" thickBot="1" x14ac:dyDescent="0.35">
      <c r="A36" s="33">
        <v>46001</v>
      </c>
      <c r="B36" s="23"/>
      <c r="C36" s="36" t="s">
        <v>65</v>
      </c>
      <c r="D36" s="25"/>
      <c r="E36" s="26"/>
      <c r="F36" s="27">
        <f t="shared" si="1"/>
        <v>83499</v>
      </c>
      <c r="G36" s="25">
        <v>20000</v>
      </c>
      <c r="H36" s="26"/>
      <c r="I36" s="27">
        <f t="shared" si="2"/>
        <v>46653.520000000004</v>
      </c>
      <c r="J36" s="22">
        <f t="shared" si="0"/>
        <v>130152.52</v>
      </c>
      <c r="K36" s="1"/>
      <c r="L36"/>
      <c r="M36"/>
      <c r="N36"/>
      <c r="O36"/>
      <c r="P36"/>
      <c r="Q36"/>
      <c r="R36"/>
      <c r="S36"/>
      <c r="T36"/>
    </row>
    <row r="37" spans="1:20" s="7" customFormat="1" ht="31.2" customHeight="1" thickBot="1" x14ac:dyDescent="0.35">
      <c r="A37" s="33">
        <v>46010</v>
      </c>
      <c r="B37" s="23" t="s">
        <v>73</v>
      </c>
      <c r="C37" s="36" t="s">
        <v>70</v>
      </c>
      <c r="D37" s="25"/>
      <c r="E37" s="26">
        <v>24493</v>
      </c>
      <c r="F37" s="27">
        <f t="shared" si="1"/>
        <v>59006</v>
      </c>
      <c r="G37" s="25"/>
      <c r="H37" s="26"/>
      <c r="I37" s="27">
        <f t="shared" si="2"/>
        <v>46653.520000000004</v>
      </c>
      <c r="J37" s="22">
        <f t="shared" si="0"/>
        <v>105659.52</v>
      </c>
      <c r="K37" s="1"/>
      <c r="L37"/>
      <c r="M37"/>
      <c r="N37"/>
      <c r="O37"/>
      <c r="P37"/>
      <c r="Q37"/>
      <c r="R37"/>
      <c r="S37"/>
      <c r="T37"/>
    </row>
    <row r="38" spans="1:20" s="7" customFormat="1" ht="15" customHeight="1" thickBot="1" x14ac:dyDescent="0.35">
      <c r="A38" s="33">
        <v>46010</v>
      </c>
      <c r="B38" s="23" t="s">
        <v>76</v>
      </c>
      <c r="C38" s="36" t="s">
        <v>71</v>
      </c>
      <c r="D38" s="25">
        <v>15750</v>
      </c>
      <c r="E38" s="26"/>
      <c r="F38" s="27">
        <f t="shared" si="1"/>
        <v>74756</v>
      </c>
      <c r="G38" s="25"/>
      <c r="H38" s="26"/>
      <c r="I38" s="27">
        <f t="shared" si="2"/>
        <v>46653.520000000004</v>
      </c>
      <c r="J38" s="22">
        <f t="shared" si="0"/>
        <v>121409.52</v>
      </c>
      <c r="K38" s="1"/>
      <c r="L38"/>
      <c r="M38"/>
      <c r="N38"/>
      <c r="O38"/>
      <c r="P38"/>
      <c r="Q38"/>
      <c r="R38"/>
      <c r="S38"/>
      <c r="T38"/>
    </row>
    <row r="39" spans="1:20" s="7" customFormat="1" ht="15" customHeight="1" thickBot="1" x14ac:dyDescent="0.35">
      <c r="A39" s="33">
        <v>46010</v>
      </c>
      <c r="B39" s="23" t="s">
        <v>77</v>
      </c>
      <c r="C39" s="36" t="s">
        <v>72</v>
      </c>
      <c r="D39" s="25">
        <v>10538</v>
      </c>
      <c r="E39" s="26"/>
      <c r="F39" s="27">
        <f t="shared" si="1"/>
        <v>85294</v>
      </c>
      <c r="G39" s="25"/>
      <c r="H39" s="26"/>
      <c r="I39" s="27">
        <f t="shared" si="2"/>
        <v>46653.520000000004</v>
      </c>
      <c r="J39" s="22">
        <f t="shared" si="0"/>
        <v>131947.52000000002</v>
      </c>
      <c r="K39" s="1"/>
      <c r="L39"/>
      <c r="M39"/>
      <c r="N39"/>
      <c r="O39"/>
      <c r="P39"/>
      <c r="Q39"/>
      <c r="R39"/>
      <c r="S39"/>
      <c r="T39"/>
    </row>
    <row r="40" spans="1:20" s="7" customFormat="1" ht="15" customHeight="1" thickBot="1" x14ac:dyDescent="0.35">
      <c r="A40" s="33">
        <v>46013</v>
      </c>
      <c r="B40" s="23" t="s">
        <v>74</v>
      </c>
      <c r="C40" s="36" t="s">
        <v>34</v>
      </c>
      <c r="D40" s="25"/>
      <c r="E40" s="26">
        <v>7189</v>
      </c>
      <c r="F40" s="27">
        <f t="shared" si="1"/>
        <v>78105</v>
      </c>
      <c r="G40" s="25"/>
      <c r="H40" s="26"/>
      <c r="I40" s="27">
        <f t="shared" si="2"/>
        <v>46653.520000000004</v>
      </c>
      <c r="J40" s="22">
        <f t="shared" si="0"/>
        <v>124758.52</v>
      </c>
      <c r="K40" s="1"/>
      <c r="L40"/>
      <c r="M40"/>
      <c r="N40"/>
      <c r="O40"/>
      <c r="P40"/>
      <c r="Q40"/>
      <c r="R40"/>
      <c r="S40"/>
      <c r="T40"/>
    </row>
    <row r="41" spans="1:20" s="7" customFormat="1" ht="15" customHeight="1" thickBot="1" x14ac:dyDescent="0.35">
      <c r="A41" s="33">
        <v>46014</v>
      </c>
      <c r="B41" s="23" t="s">
        <v>75</v>
      </c>
      <c r="C41" s="36" t="s">
        <v>35</v>
      </c>
      <c r="D41" s="25">
        <v>23745</v>
      </c>
      <c r="E41" s="26"/>
      <c r="F41" s="27">
        <f t="shared" si="1"/>
        <v>101850</v>
      </c>
      <c r="G41" s="25"/>
      <c r="H41" s="26"/>
      <c r="I41" s="27">
        <f t="shared" si="2"/>
        <v>46653.520000000004</v>
      </c>
      <c r="J41" s="22">
        <f t="shared" si="0"/>
        <v>148503.52000000002</v>
      </c>
      <c r="K41" s="1"/>
      <c r="L41"/>
      <c r="M41"/>
      <c r="N41"/>
      <c r="O41"/>
      <c r="P41"/>
      <c r="Q41"/>
      <c r="R41"/>
      <c r="S41"/>
      <c r="T41"/>
    </row>
    <row r="42" spans="1:20" s="7" customFormat="1" ht="15" customHeight="1" thickBot="1" x14ac:dyDescent="0.35">
      <c r="A42" s="33"/>
      <c r="B42" s="23"/>
      <c r="C42" s="36"/>
      <c r="D42" s="25"/>
      <c r="E42" s="26"/>
      <c r="F42" s="27">
        <f t="shared" si="1"/>
        <v>101850</v>
      </c>
      <c r="G42" s="25"/>
      <c r="H42" s="26"/>
      <c r="I42" s="27">
        <f t="shared" si="2"/>
        <v>46653.520000000004</v>
      </c>
      <c r="J42" s="22">
        <f t="shared" si="0"/>
        <v>148503.52000000002</v>
      </c>
      <c r="K42" s="1"/>
      <c r="L42"/>
      <c r="M42"/>
      <c r="N42"/>
      <c r="O42"/>
      <c r="P42"/>
      <c r="Q42"/>
      <c r="R42"/>
      <c r="S42"/>
      <c r="T42"/>
    </row>
    <row r="43" spans="1:20" s="7" customFormat="1" ht="15" customHeight="1" thickBot="1" x14ac:dyDescent="0.35">
      <c r="A43" s="33"/>
      <c r="B43" s="23"/>
      <c r="C43" s="36"/>
      <c r="D43" s="25"/>
      <c r="E43" s="26"/>
      <c r="F43" s="27">
        <f t="shared" si="1"/>
        <v>101850</v>
      </c>
      <c r="G43" s="25"/>
      <c r="H43" s="26"/>
      <c r="I43" s="27">
        <f t="shared" si="2"/>
        <v>46653.520000000004</v>
      </c>
      <c r="J43" s="22">
        <f t="shared" si="0"/>
        <v>148503.52000000002</v>
      </c>
      <c r="K43" s="1"/>
      <c r="L43"/>
      <c r="M43"/>
      <c r="N43"/>
      <c r="O43"/>
      <c r="P43"/>
      <c r="Q43"/>
      <c r="R43"/>
      <c r="S43"/>
      <c r="T43"/>
    </row>
    <row r="44" spans="1:20" s="7" customFormat="1" ht="15" customHeight="1" thickBot="1" x14ac:dyDescent="0.35">
      <c r="A44" s="33"/>
      <c r="B44" s="23"/>
      <c r="C44" s="36"/>
      <c r="D44" s="25"/>
      <c r="E44" s="26"/>
      <c r="F44" s="27">
        <f t="shared" si="1"/>
        <v>101850</v>
      </c>
      <c r="G44" s="25"/>
      <c r="H44" s="26"/>
      <c r="I44" s="27">
        <f t="shared" si="2"/>
        <v>46653.520000000004</v>
      </c>
      <c r="J44" s="22">
        <f t="shared" si="0"/>
        <v>148503.52000000002</v>
      </c>
      <c r="K44" s="1"/>
      <c r="L44"/>
      <c r="M44"/>
      <c r="N44"/>
      <c r="O44"/>
      <c r="P44"/>
      <c r="Q44"/>
      <c r="R44"/>
      <c r="S44"/>
      <c r="T44"/>
    </row>
    <row r="45" spans="1:20" s="7" customFormat="1" ht="15" customHeight="1" thickBot="1" x14ac:dyDescent="0.35">
      <c r="A45" s="33"/>
      <c r="B45" s="23"/>
      <c r="C45" s="36"/>
      <c r="D45" s="25"/>
      <c r="E45" s="26"/>
      <c r="F45" s="27">
        <f t="shared" si="1"/>
        <v>101850</v>
      </c>
      <c r="G45" s="25"/>
      <c r="H45" s="26"/>
      <c r="I45" s="27">
        <f t="shared" si="2"/>
        <v>46653.520000000004</v>
      </c>
      <c r="J45" s="22">
        <f t="shared" si="0"/>
        <v>148503.52000000002</v>
      </c>
      <c r="K45" s="1"/>
      <c r="L45"/>
      <c r="M45"/>
      <c r="N45"/>
      <c r="O45"/>
      <c r="P45"/>
      <c r="Q45"/>
      <c r="R45"/>
      <c r="S45"/>
      <c r="T45"/>
    </row>
    <row r="46" spans="1:20" s="7" customFormat="1" ht="16.2" customHeight="1" thickBot="1" x14ac:dyDescent="0.35">
      <c r="A46" s="33"/>
      <c r="B46" s="23"/>
      <c r="C46" s="36"/>
      <c r="D46" s="25"/>
      <c r="E46" s="26"/>
      <c r="F46" s="27">
        <f t="shared" si="1"/>
        <v>101850</v>
      </c>
      <c r="G46" s="25"/>
      <c r="H46" s="26"/>
      <c r="I46" s="27">
        <f t="shared" si="2"/>
        <v>46653.520000000004</v>
      </c>
      <c r="J46" s="22">
        <f t="shared" si="0"/>
        <v>148503.52000000002</v>
      </c>
      <c r="K46" s="1"/>
      <c r="L46"/>
      <c r="M46"/>
      <c r="N46"/>
      <c r="O46"/>
      <c r="P46"/>
      <c r="Q46"/>
      <c r="R46"/>
      <c r="S46"/>
      <c r="T46"/>
    </row>
    <row r="47" spans="1:20" s="7" customFormat="1" ht="15" customHeight="1" thickBot="1" x14ac:dyDescent="0.35">
      <c r="A47" s="33"/>
      <c r="B47" s="23"/>
      <c r="C47" s="36"/>
      <c r="D47" s="25"/>
      <c r="E47" s="26"/>
      <c r="F47" s="27">
        <f t="shared" si="1"/>
        <v>101850</v>
      </c>
      <c r="G47" s="25"/>
      <c r="H47" s="26"/>
      <c r="I47" s="27">
        <f t="shared" si="2"/>
        <v>46653.520000000004</v>
      </c>
      <c r="J47" s="22">
        <f t="shared" si="0"/>
        <v>148503.52000000002</v>
      </c>
      <c r="K47" s="1"/>
      <c r="L47"/>
      <c r="M47"/>
      <c r="N47"/>
      <c r="O47"/>
      <c r="P47"/>
      <c r="Q47"/>
      <c r="R47"/>
      <c r="S47"/>
      <c r="T47"/>
    </row>
    <row r="48" spans="1:20" s="7" customFormat="1" ht="15" customHeight="1" thickBot="1" x14ac:dyDescent="0.35">
      <c r="A48" s="33"/>
      <c r="B48" s="23"/>
      <c r="C48" s="36"/>
      <c r="D48" s="25"/>
      <c r="E48" s="26"/>
      <c r="F48" s="27">
        <f t="shared" si="1"/>
        <v>101850</v>
      </c>
      <c r="G48" s="25"/>
      <c r="H48" s="26"/>
      <c r="I48" s="27">
        <f t="shared" si="2"/>
        <v>46653.520000000004</v>
      </c>
      <c r="J48" s="22">
        <f t="shared" si="0"/>
        <v>148503.52000000002</v>
      </c>
      <c r="K48" s="1"/>
      <c r="L48"/>
      <c r="M48"/>
      <c r="N48"/>
      <c r="O48"/>
      <c r="P48"/>
      <c r="Q48"/>
      <c r="R48"/>
      <c r="S48"/>
      <c r="T48"/>
    </row>
    <row r="49" spans="1:20" s="7" customFormat="1" ht="15" customHeight="1" thickBot="1" x14ac:dyDescent="0.35">
      <c r="A49" s="33"/>
      <c r="B49" s="23"/>
      <c r="C49" s="36"/>
      <c r="D49" s="25"/>
      <c r="E49" s="26"/>
      <c r="F49" s="27">
        <f t="shared" si="1"/>
        <v>101850</v>
      </c>
      <c r="G49" s="25"/>
      <c r="H49" s="26"/>
      <c r="I49" s="27">
        <f t="shared" si="2"/>
        <v>46653.520000000004</v>
      </c>
      <c r="J49" s="22">
        <f t="shared" si="0"/>
        <v>148503.52000000002</v>
      </c>
      <c r="K49" s="1"/>
      <c r="L49"/>
      <c r="M49"/>
      <c r="N49"/>
      <c r="O49"/>
      <c r="P49"/>
      <c r="Q49"/>
      <c r="R49"/>
      <c r="S49"/>
      <c r="T49"/>
    </row>
    <row r="50" spans="1:20" s="7" customFormat="1" ht="15" customHeight="1" thickBot="1" x14ac:dyDescent="0.35">
      <c r="A50" s="33"/>
      <c r="B50" s="23"/>
      <c r="C50" s="36"/>
      <c r="D50" s="25"/>
      <c r="E50" s="26"/>
      <c r="F50" s="27">
        <f t="shared" si="1"/>
        <v>101850</v>
      </c>
      <c r="G50" s="25"/>
      <c r="H50" s="26"/>
      <c r="I50" s="27">
        <f t="shared" si="2"/>
        <v>46653.520000000004</v>
      </c>
      <c r="J50" s="22">
        <f t="shared" si="0"/>
        <v>148503.52000000002</v>
      </c>
      <c r="K50" s="1"/>
      <c r="L50"/>
      <c r="M50"/>
      <c r="N50"/>
      <c r="O50"/>
      <c r="P50"/>
      <c r="Q50"/>
      <c r="R50"/>
      <c r="S50"/>
      <c r="T50"/>
    </row>
    <row r="51" spans="1:20" s="9" customFormat="1" ht="16.2" thickBot="1" x14ac:dyDescent="0.35">
      <c r="A51" s="34"/>
      <c r="B51" s="28"/>
      <c r="C51" s="29" t="s">
        <v>10</v>
      </c>
      <c r="D51" s="30">
        <f>SUM(D5:D50)</f>
        <v>353392</v>
      </c>
      <c r="E51" s="31">
        <f>SUM(E5:E50)</f>
        <v>251542</v>
      </c>
      <c r="F51" s="32">
        <f>D51-E51</f>
        <v>101850</v>
      </c>
      <c r="G51" s="30">
        <f>SUM(G5:G50)</f>
        <v>120244.23000000001</v>
      </c>
      <c r="H51" s="31">
        <f>SUM(H5:H50)</f>
        <v>73590.709999999992</v>
      </c>
      <c r="I51" s="32">
        <f>G51-H51</f>
        <v>46653.520000000019</v>
      </c>
      <c r="J51" s="32">
        <f>F51+I51</f>
        <v>148503.52000000002</v>
      </c>
      <c r="K51" s="8"/>
    </row>
    <row r="52" spans="1:20" x14ac:dyDescent="0.3">
      <c r="A52" s="2"/>
      <c r="B52" s="3"/>
      <c r="C52" s="1"/>
      <c r="D52" s="4"/>
      <c r="E52" s="5"/>
      <c r="F52" s="5"/>
      <c r="G52" s="1"/>
      <c r="H52" s="4"/>
      <c r="I52" s="1"/>
      <c r="J52" s="6"/>
      <c r="K52" s="1"/>
    </row>
    <row r="53" spans="1:20" x14ac:dyDescent="0.3">
      <c r="A53" s="2"/>
      <c r="B53" s="3"/>
      <c r="C53" s="35"/>
      <c r="D53" s="4"/>
      <c r="E53" s="5"/>
      <c r="F53" s="5"/>
      <c r="G53" s="1"/>
      <c r="H53" s="4"/>
      <c r="I53" s="1"/>
      <c r="J53" s="6"/>
      <c r="K53" s="1"/>
    </row>
    <row r="54" spans="1:20" x14ac:dyDescent="0.3">
      <c r="A54" s="2"/>
      <c r="B54" s="3"/>
      <c r="C54" s="1"/>
      <c r="D54" s="4"/>
      <c r="E54" s="5"/>
      <c r="F54" s="5"/>
      <c r="G54" s="1"/>
      <c r="H54" s="4"/>
      <c r="I54" s="1"/>
      <c r="J54" s="6"/>
      <c r="K54" s="1"/>
    </row>
    <row r="55" spans="1:20" x14ac:dyDescent="0.3">
      <c r="A55" s="2"/>
      <c r="B55" s="3"/>
      <c r="C55" s="1"/>
      <c r="D55" s="4"/>
      <c r="E55" s="5"/>
      <c r="F55" s="5"/>
      <c r="H55" s="4"/>
      <c r="I55" s="1"/>
      <c r="J55" s="6"/>
      <c r="K55" s="1"/>
    </row>
    <row r="56" spans="1:20" x14ac:dyDescent="0.3">
      <c r="A56" s="2"/>
      <c r="B56" s="3"/>
      <c r="C56" s="1"/>
      <c r="D56" s="4"/>
      <c r="E56" s="5"/>
      <c r="F56" s="5"/>
      <c r="G56" s="1"/>
      <c r="H56" s="4"/>
      <c r="I56" s="1"/>
      <c r="J56" s="6"/>
      <c r="K56" s="1"/>
    </row>
    <row r="57" spans="1:20" x14ac:dyDescent="0.3">
      <c r="A57" s="2"/>
      <c r="B57" s="3"/>
      <c r="C57" s="1"/>
      <c r="D57" s="4"/>
      <c r="E57" s="5"/>
      <c r="F57" s="5"/>
      <c r="G57" s="1"/>
      <c r="H57" s="4"/>
      <c r="I57" s="1"/>
      <c r="J57" s="6"/>
      <c r="K57" s="1"/>
    </row>
    <row r="58" spans="1:20" x14ac:dyDescent="0.3">
      <c r="A58" s="2"/>
      <c r="B58" s="3"/>
      <c r="C58" s="1"/>
      <c r="D58" s="4"/>
      <c r="E58" s="5"/>
      <c r="F58" s="5"/>
      <c r="G58" s="1"/>
      <c r="H58" s="4"/>
      <c r="I58" s="1"/>
      <c r="J58" s="6"/>
      <c r="K58" s="1"/>
    </row>
    <row r="59" spans="1:20" x14ac:dyDescent="0.3">
      <c r="A59" s="2"/>
      <c r="B59" s="3"/>
      <c r="C59" s="1"/>
      <c r="D59" s="4"/>
      <c r="E59" s="5"/>
      <c r="F59" s="5"/>
      <c r="G59" s="1"/>
      <c r="H59" s="4"/>
      <c r="I59" s="1"/>
      <c r="J59" s="6"/>
      <c r="K59" s="1"/>
    </row>
    <row r="60" spans="1:20" x14ac:dyDescent="0.3">
      <c r="A60" s="2"/>
      <c r="B60" s="3"/>
      <c r="C60" s="1"/>
      <c r="D60" s="4"/>
      <c r="E60" s="5"/>
      <c r="F60" s="5"/>
      <c r="G60" s="1"/>
      <c r="H60" s="4"/>
      <c r="I60" s="1"/>
      <c r="J60" s="6"/>
      <c r="K60" s="1"/>
    </row>
    <row r="61" spans="1:20" x14ac:dyDescent="0.3">
      <c r="A61" s="2"/>
      <c r="B61" s="3"/>
      <c r="C61" s="1"/>
      <c r="D61" s="4"/>
      <c r="E61" s="5"/>
      <c r="F61" s="5"/>
      <c r="G61" s="1"/>
      <c r="H61" s="4"/>
      <c r="I61" s="4"/>
      <c r="J61" s="6"/>
      <c r="K61" s="1"/>
    </row>
    <row r="62" spans="1:20" x14ac:dyDescent="0.3">
      <c r="A62" s="2"/>
      <c r="B62" s="3"/>
      <c r="C62" s="1"/>
      <c r="D62" s="4"/>
      <c r="E62" s="5"/>
      <c r="F62" s="5"/>
      <c r="G62" s="1"/>
      <c r="H62" s="4"/>
      <c r="I62" s="1"/>
      <c r="J62" s="6"/>
      <c r="K62" s="1"/>
    </row>
    <row r="63" spans="1:20" x14ac:dyDescent="0.3">
      <c r="A63" s="2"/>
      <c r="B63" s="3"/>
      <c r="C63" s="1"/>
      <c r="D63" s="4"/>
      <c r="E63" s="5"/>
      <c r="F63" s="5"/>
      <c r="G63" s="1"/>
      <c r="H63" s="4"/>
      <c r="I63" s="1"/>
      <c r="J63" s="6"/>
      <c r="K63" s="1"/>
    </row>
    <row r="64" spans="1:20" x14ac:dyDescent="0.3">
      <c r="A64" s="1"/>
      <c r="B64" s="3"/>
      <c r="C64" s="1"/>
      <c r="D64" s="4"/>
      <c r="E64" s="5"/>
      <c r="F64" s="5"/>
      <c r="G64" s="1"/>
      <c r="H64" s="4"/>
      <c r="I64" s="1"/>
      <c r="J64" s="6"/>
      <c r="K64" s="1"/>
    </row>
    <row r="65" spans="1:11" x14ac:dyDescent="0.3">
      <c r="A65" s="1"/>
      <c r="B65" s="3"/>
      <c r="C65" s="1"/>
      <c r="D65" s="4"/>
      <c r="E65" s="5"/>
      <c r="F65" s="5"/>
      <c r="G65" s="1"/>
      <c r="H65" s="4"/>
      <c r="I65" s="1"/>
      <c r="J65" s="6"/>
      <c r="K65" s="1"/>
    </row>
    <row r="66" spans="1:11" x14ac:dyDescent="0.3">
      <c r="A66" s="1"/>
      <c r="B66" s="3"/>
      <c r="C66" s="1"/>
      <c r="D66" s="4"/>
      <c r="E66" s="5"/>
      <c r="F66" s="5"/>
      <c r="G66" s="1"/>
      <c r="H66" s="4"/>
      <c r="I66" s="1"/>
      <c r="J66" s="6"/>
      <c r="K66" s="1"/>
    </row>
    <row r="67" spans="1:11" x14ac:dyDescent="0.3">
      <c r="A67" s="1"/>
      <c r="B67" s="3"/>
      <c r="C67" s="1"/>
      <c r="D67" s="4"/>
      <c r="E67" s="5"/>
      <c r="F67" s="5"/>
      <c r="G67" s="1"/>
      <c r="H67" s="4"/>
      <c r="I67" s="1"/>
      <c r="J67" s="6"/>
      <c r="K67" s="1"/>
    </row>
    <row r="68" spans="1:11" x14ac:dyDescent="0.3">
      <c r="A68" s="1"/>
      <c r="B68" s="3"/>
      <c r="C68" s="1"/>
      <c r="D68" s="4"/>
      <c r="E68" s="5"/>
      <c r="F68" s="5"/>
      <c r="G68" s="1"/>
      <c r="H68" s="4"/>
      <c r="I68" s="1"/>
      <c r="J68" s="6"/>
      <c r="K68" s="1"/>
    </row>
    <row r="69" spans="1:11" x14ac:dyDescent="0.3">
      <c r="A69" s="1"/>
      <c r="B69" s="3"/>
      <c r="C69" s="1"/>
      <c r="D69" s="4"/>
      <c r="E69" s="5"/>
      <c r="F69" s="5"/>
      <c r="G69" s="1"/>
      <c r="H69" s="4"/>
      <c r="I69" s="1"/>
      <c r="J69" s="6"/>
      <c r="K69" s="1"/>
    </row>
    <row r="70" spans="1:11" x14ac:dyDescent="0.3">
      <c r="A70" s="1"/>
      <c r="B70" s="3"/>
      <c r="C70" s="1"/>
      <c r="D70" s="4"/>
      <c r="E70" s="5"/>
      <c r="F70" s="5"/>
      <c r="G70" s="1"/>
      <c r="H70" s="4"/>
      <c r="I70" s="1"/>
      <c r="J70" s="6"/>
      <c r="K70" s="1"/>
    </row>
    <row r="71" spans="1:11" x14ac:dyDescent="0.3">
      <c r="A71" s="1"/>
      <c r="B71" s="3"/>
      <c r="C71" s="1"/>
      <c r="D71" s="4"/>
      <c r="E71" s="5"/>
      <c r="F71" s="5"/>
      <c r="G71" s="1"/>
      <c r="H71" s="4"/>
      <c r="I71" s="1"/>
      <c r="J71" s="6"/>
      <c r="K71" s="1"/>
    </row>
    <row r="72" spans="1:11" x14ac:dyDescent="0.3">
      <c r="A72" s="1"/>
      <c r="B72" s="3"/>
      <c r="C72" s="1"/>
      <c r="D72" s="4"/>
      <c r="E72" s="5"/>
      <c r="F72" s="5"/>
      <c r="G72" s="1"/>
      <c r="H72" s="4"/>
      <c r="I72" s="1"/>
      <c r="J72" s="6"/>
      <c r="K72" s="1"/>
    </row>
    <row r="73" spans="1:11" x14ac:dyDescent="0.3">
      <c r="A73" s="1"/>
      <c r="B73" s="3"/>
      <c r="C73" s="1"/>
      <c r="D73" s="4"/>
      <c r="E73" s="5"/>
      <c r="F73" s="5"/>
      <c r="G73" s="1"/>
      <c r="H73" s="4"/>
      <c r="I73" s="1"/>
      <c r="J73" s="6"/>
      <c r="K73" s="1"/>
    </row>
    <row r="74" spans="1:11" x14ac:dyDescent="0.3">
      <c r="A74" s="1"/>
      <c r="B74" s="3"/>
      <c r="C74" s="1"/>
      <c r="D74" s="4"/>
      <c r="E74" s="5"/>
      <c r="F74" s="5"/>
      <c r="G74" s="1"/>
      <c r="H74" s="4"/>
      <c r="I74" s="1"/>
      <c r="J74" s="6"/>
      <c r="K74" s="1"/>
    </row>
    <row r="75" spans="1:11" x14ac:dyDescent="0.3">
      <c r="A75" s="1"/>
      <c r="B75" s="3"/>
      <c r="C75" s="1"/>
      <c r="D75" s="4"/>
      <c r="E75" s="5"/>
      <c r="F75" s="5"/>
      <c r="G75" s="1"/>
      <c r="H75" s="4"/>
      <c r="I75" s="1"/>
      <c r="J75" s="6"/>
      <c r="K75" s="1"/>
    </row>
    <row r="76" spans="1:11" x14ac:dyDescent="0.3">
      <c r="A76" s="1"/>
      <c r="B76" s="3"/>
      <c r="C76" s="1"/>
      <c r="D76" s="4"/>
      <c r="E76" s="5"/>
      <c r="F76" s="5"/>
      <c r="G76" s="1"/>
      <c r="H76" s="4"/>
      <c r="I76" s="1"/>
      <c r="J76" s="6"/>
      <c r="K76" s="1"/>
    </row>
    <row r="77" spans="1:11" x14ac:dyDescent="0.3">
      <c r="A77" s="1"/>
      <c r="B77" s="3"/>
      <c r="C77" s="1"/>
      <c r="D77" s="4"/>
      <c r="E77" s="5"/>
      <c r="F77" s="5"/>
      <c r="G77" s="1"/>
      <c r="H77" s="4"/>
      <c r="I77" s="1"/>
      <c r="J77" s="6"/>
      <c r="K77" s="1"/>
    </row>
    <row r="78" spans="1:11" x14ac:dyDescent="0.3">
      <c r="A78" s="1"/>
      <c r="B78" s="3"/>
      <c r="C78" s="1"/>
      <c r="D78" s="4"/>
      <c r="E78" s="5"/>
      <c r="F78" s="5"/>
      <c r="G78" s="1"/>
      <c r="H78" s="4"/>
      <c r="I78" s="1"/>
      <c r="J78" s="6"/>
      <c r="K78" s="1"/>
    </row>
    <row r="79" spans="1:11" x14ac:dyDescent="0.3">
      <c r="A79" s="1"/>
      <c r="B79" s="3"/>
      <c r="C79" s="1"/>
      <c r="D79" s="4"/>
      <c r="E79" s="5"/>
      <c r="F79" s="5"/>
      <c r="G79" s="1"/>
      <c r="H79" s="4"/>
      <c r="I79" s="1"/>
      <c r="J79" s="6"/>
      <c r="K79" s="1"/>
    </row>
    <row r="80" spans="1:11" x14ac:dyDescent="0.3">
      <c r="A80" s="1"/>
      <c r="B80" s="3"/>
      <c r="C80" s="1"/>
      <c r="D80" s="4"/>
      <c r="E80" s="5"/>
      <c r="F80" s="5"/>
      <c r="G80" s="1"/>
      <c r="H80" s="4"/>
      <c r="I80" s="1"/>
      <c r="J80" s="6"/>
      <c r="K80" s="1"/>
    </row>
    <row r="81" spans="1:11" x14ac:dyDescent="0.3">
      <c r="A81" s="1"/>
      <c r="B81" s="3"/>
      <c r="C81" s="1"/>
      <c r="D81" s="4"/>
      <c r="E81" s="5"/>
      <c r="F81" s="5"/>
      <c r="G81" s="1"/>
      <c r="H81" s="4"/>
      <c r="I81" s="1"/>
      <c r="J81" s="6"/>
      <c r="K81" s="1"/>
    </row>
    <row r="82" spans="1:11" x14ac:dyDescent="0.3">
      <c r="A82" s="1"/>
      <c r="B82" s="3"/>
      <c r="C82" s="1"/>
      <c r="D82" s="4"/>
      <c r="E82" s="5"/>
      <c r="F82" s="5"/>
      <c r="G82" s="1"/>
      <c r="H82" s="4"/>
      <c r="I82" s="1"/>
      <c r="J82" s="6"/>
      <c r="K82" s="1"/>
    </row>
    <row r="83" spans="1:11" x14ac:dyDescent="0.3">
      <c r="A83" s="1"/>
      <c r="B83" s="3"/>
      <c r="C83" s="1"/>
      <c r="D83" s="4"/>
      <c r="E83" s="5"/>
      <c r="F83" s="5"/>
      <c r="G83" s="1"/>
      <c r="H83" s="4"/>
      <c r="I83" s="1"/>
      <c r="J83" s="6"/>
      <c r="K83" s="1"/>
    </row>
    <row r="84" spans="1:11" x14ac:dyDescent="0.3">
      <c r="A84" s="1"/>
      <c r="B84" s="3"/>
      <c r="C84" s="1"/>
      <c r="D84" s="4"/>
      <c r="E84" s="5"/>
      <c r="F84" s="5"/>
      <c r="G84" s="1"/>
      <c r="H84" s="4"/>
      <c r="I84" s="1"/>
      <c r="J84" s="6"/>
      <c r="K84" s="1"/>
    </row>
    <row r="85" spans="1:11" x14ac:dyDescent="0.3">
      <c r="A85" s="1"/>
      <c r="B85" s="3"/>
      <c r="C85" s="1"/>
      <c r="D85" s="4"/>
      <c r="E85" s="5"/>
      <c r="F85" s="5"/>
      <c r="G85" s="1"/>
      <c r="H85" s="4"/>
      <c r="I85" s="1"/>
      <c r="J85" s="6"/>
      <c r="K85" s="1"/>
    </row>
    <row r="86" spans="1:11" x14ac:dyDescent="0.3">
      <c r="A86" s="1"/>
      <c r="B86" s="3"/>
      <c r="C86" s="1"/>
      <c r="D86" s="4"/>
      <c r="E86" s="5"/>
      <c r="F86" s="5"/>
      <c r="G86" s="1"/>
      <c r="H86" s="4"/>
      <c r="I86" s="1"/>
      <c r="J86" s="6"/>
      <c r="K86" s="1"/>
    </row>
    <row r="87" spans="1:11" x14ac:dyDescent="0.3">
      <c r="A87" s="1"/>
      <c r="B87" s="3"/>
      <c r="C87" s="1"/>
      <c r="D87" s="4"/>
      <c r="E87" s="5"/>
      <c r="F87" s="5"/>
      <c r="G87" s="1"/>
      <c r="H87" s="4"/>
      <c r="I87" s="1"/>
      <c r="J87" s="6"/>
      <c r="K87" s="1"/>
    </row>
    <row r="88" spans="1:11" x14ac:dyDescent="0.3">
      <c r="A88" s="1"/>
      <c r="B88" s="3"/>
      <c r="C88" s="1"/>
      <c r="D88" s="4"/>
      <c r="E88" s="5"/>
      <c r="F88" s="5"/>
      <c r="G88" s="1"/>
      <c r="H88" s="4"/>
      <c r="I88" s="1"/>
      <c r="J88" s="6"/>
      <c r="K88" s="1"/>
    </row>
    <row r="89" spans="1:11" x14ac:dyDescent="0.3">
      <c r="A89" s="1"/>
      <c r="B89" s="3"/>
      <c r="C89" s="1"/>
      <c r="D89" s="4"/>
      <c r="E89" s="5"/>
      <c r="F89" s="5"/>
      <c r="G89" s="1"/>
      <c r="H89" s="4"/>
      <c r="I89" s="1"/>
      <c r="J89" s="6"/>
      <c r="K89" s="1"/>
    </row>
    <row r="90" spans="1:11" x14ac:dyDescent="0.3">
      <c r="A90" s="1"/>
      <c r="B90" s="3"/>
      <c r="C90" s="1"/>
      <c r="D90" s="4"/>
      <c r="E90" s="5"/>
      <c r="F90" s="5"/>
      <c r="G90" s="1"/>
      <c r="H90" s="4"/>
      <c r="I90" s="1"/>
      <c r="J90" s="6"/>
      <c r="K90" s="1"/>
    </row>
    <row r="91" spans="1:1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</sheetData>
  <mergeCells count="7">
    <mergeCell ref="B3:B4"/>
    <mergeCell ref="A3:A4"/>
    <mergeCell ref="A1:J2"/>
    <mergeCell ref="J3:J4"/>
    <mergeCell ref="D3:F3"/>
    <mergeCell ref="G3:I3"/>
    <mergeCell ref="C3:C4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ZS-Vrbatky-4a</dc:creator>
  <cp:lastModifiedBy>Kateřina Kubjátová</cp:lastModifiedBy>
  <cp:lastPrinted>2025-09-25T11:37:13Z</cp:lastPrinted>
  <dcterms:created xsi:type="dcterms:W3CDTF">2013-03-19T21:22:10Z</dcterms:created>
  <dcterms:modified xsi:type="dcterms:W3CDTF">2026-06-13T16:32:49Z</dcterms:modified>
</cp:coreProperties>
</file>